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firstSheet="1" activeTab="1"/>
  </bookViews>
  <sheets>
    <sheet name="Arkusz1" sheetId="1" state="hidden" r:id="rId1"/>
    <sheet name="bilans" sheetId="2" r:id="rId2"/>
  </sheets>
  <definedNames/>
  <calcPr fullCalcOnLoad="1"/>
</workbook>
</file>

<file path=xl/sharedStrings.xml><?xml version="1.0" encoding="utf-8"?>
<sst xmlns="http://schemas.openxmlformats.org/spreadsheetml/2006/main" count="402" uniqueCount="173">
  <si>
    <t>Konto</t>
  </si>
  <si>
    <t>BO Wn</t>
  </si>
  <si>
    <t>BO Ma</t>
  </si>
  <si>
    <t>Obroty Wn</t>
  </si>
  <si>
    <t>Obroty Ma</t>
  </si>
  <si>
    <t>Kwota NWn</t>
  </si>
  <si>
    <t>Kwota NMa</t>
  </si>
  <si>
    <t>Saldo Wn</t>
  </si>
  <si>
    <t>Saldo Ma</t>
  </si>
  <si>
    <t>957.61</t>
  </si>
  <si>
    <t>0.00</t>
  </si>
  <si>
    <t>19 686.00</t>
  </si>
  <si>
    <t>17 750.22</t>
  </si>
  <si>
    <t>2 893.39</t>
  </si>
  <si>
    <t>98 201.29</t>
  </si>
  <si>
    <t>90 855.74</t>
  </si>
  <si>
    <t>7 345.55</t>
  </si>
  <si>
    <t>22 537.84</t>
  </si>
  <si>
    <t>36 892.04</t>
  </si>
  <si>
    <t>1 200.00</t>
  </si>
  <si>
    <t>15 554.20</t>
  </si>
  <si>
    <t>155 505.97</t>
  </si>
  <si>
    <t>73 500.00</t>
  </si>
  <si>
    <t>82 005.97</t>
  </si>
  <si>
    <t>10 046.75</t>
  </si>
  <si>
    <t>152 791.52</t>
  </si>
  <si>
    <t>142 744.77</t>
  </si>
  <si>
    <t>62 058.20</t>
  </si>
  <si>
    <t>62 418.98</t>
  </si>
  <si>
    <t>1 426.00</t>
  </si>
  <si>
    <t>1 786.78</t>
  </si>
  <si>
    <t>32 489.21</t>
  </si>
  <si>
    <t>2 586.36</t>
  </si>
  <si>
    <t>268.69</t>
  </si>
  <si>
    <t>3 500.00</t>
  </si>
  <si>
    <t>4 713.82</t>
  </si>
  <si>
    <t>1 213.82</t>
  </si>
  <si>
    <t>33 070.00</t>
  </si>
  <si>
    <t>1 490.00</t>
  </si>
  <si>
    <t>31 580.00</t>
  </si>
  <si>
    <t>187 934.29</t>
  </si>
  <si>
    <t>147 834.94</t>
  </si>
  <si>
    <t>145 225.34</t>
  </si>
  <si>
    <t>2 609.60</t>
  </si>
  <si>
    <t>95.14</t>
  </si>
  <si>
    <t>40 550.64</t>
  </si>
  <si>
    <t>69.00</t>
  </si>
  <si>
    <t>714.42</t>
  </si>
  <si>
    <t>1 221.31</t>
  </si>
  <si>
    <t>159 255.84</t>
  </si>
  <si>
    <t>12.47</t>
  </si>
  <si>
    <t>0.01</t>
  </si>
  <si>
    <t>318.58</t>
  </si>
  <si>
    <t>0.36</t>
  </si>
  <si>
    <t>502.21</t>
  </si>
  <si>
    <t>242.39</t>
  </si>
  <si>
    <t>BILANS na dzień 31.12.2013</t>
  </si>
  <si>
    <t>AKTYWA</t>
  </si>
  <si>
    <t xml:space="preserve">STAN NA </t>
  </si>
  <si>
    <t>PASYWA</t>
  </si>
  <si>
    <t>POCZĄTEK ROKU</t>
  </si>
  <si>
    <t>KONIEC ROKU</t>
  </si>
  <si>
    <t>A</t>
  </si>
  <si>
    <t>AKTYWA TRWAŁE</t>
  </si>
  <si>
    <t>KAPITAŁ (FUNDUSZ) WŁASNY</t>
  </si>
  <si>
    <t>I</t>
  </si>
  <si>
    <t>Wartości niematerialne i prawne</t>
  </si>
  <si>
    <t>Kapitał (fundusz) podstawowy</t>
  </si>
  <si>
    <t>Koszty zakończonych prac rozwojowych</t>
  </si>
  <si>
    <t>II</t>
  </si>
  <si>
    <t>Należne wpłaty na kapitał podstawowy (wielkość ujemna)</t>
  </si>
  <si>
    <t xml:space="preserve"> </t>
  </si>
  <si>
    <t>Wartość firmy</t>
  </si>
  <si>
    <t>III</t>
  </si>
  <si>
    <t>Udziały (akcje) własne (wielkość ujemna)</t>
  </si>
  <si>
    <t>Inne wartości niematerialne i prawne</t>
  </si>
  <si>
    <t>IV</t>
  </si>
  <si>
    <t>Kapitał (fundusz) zapasowy</t>
  </si>
  <si>
    <t>Zaliczki na wartości niematerialne i prawne</t>
  </si>
  <si>
    <t>V</t>
  </si>
  <si>
    <t>Kapitał (fundusz) z aktualizacji wyceny</t>
  </si>
  <si>
    <t>Rzeczowe aktywa trwałe</t>
  </si>
  <si>
    <t>VI</t>
  </si>
  <si>
    <t>Pozostałe kapitały (fundusze) rezerwowe</t>
  </si>
  <si>
    <t>Środki trwałe</t>
  </si>
  <si>
    <t>VII</t>
  </si>
  <si>
    <t>Zysk (strata) z lat ubiegłych</t>
  </si>
  <si>
    <t>Grunty</t>
  </si>
  <si>
    <t>VIII</t>
  </si>
  <si>
    <t>Zysk (strata) netto</t>
  </si>
  <si>
    <t>Budynki, lokale i obiekty inżynierii lądowej i wodnej</t>
  </si>
  <si>
    <t>IX</t>
  </si>
  <si>
    <t>Odpisy z zysku netto w ciągu roku obrotowego (wielkość ujemna)</t>
  </si>
  <si>
    <t>Urządzenia techniczne i maszyny</t>
  </si>
  <si>
    <t>B</t>
  </si>
  <si>
    <t>ZOBOWIĄZANIA I REZERWY NA ZOBOWIĄZANIA</t>
  </si>
  <si>
    <t>Środki transportu</t>
  </si>
  <si>
    <t>Rezerwy na zobowiązania</t>
  </si>
  <si>
    <t>Inne środki trwałe</t>
  </si>
  <si>
    <t>Rezerwa z tytułu odroczonego podatku dochodowego</t>
  </si>
  <si>
    <t>Środki trwałe w budowie</t>
  </si>
  <si>
    <t>Rezerwa na świadczenia emerytalne i podobne</t>
  </si>
  <si>
    <t>Zaliczki na środki trwałe w budowie</t>
  </si>
  <si>
    <t>Długoterminowa</t>
  </si>
  <si>
    <t>Należności długoterminowe</t>
  </si>
  <si>
    <t>Krótkoterminowa</t>
  </si>
  <si>
    <t>Od jednostek powiązanych</t>
  </si>
  <si>
    <t>Pozostałe rezerwy</t>
  </si>
  <si>
    <t>Od pozostałych jednostek</t>
  </si>
  <si>
    <t xml:space="preserve">Długoterminowe </t>
  </si>
  <si>
    <t>Inwestycje długoterminowe</t>
  </si>
  <si>
    <t>Krótkoterminowe</t>
  </si>
  <si>
    <t>Nieruchomości</t>
  </si>
  <si>
    <t>Zobowiązania długoterminowe</t>
  </si>
  <si>
    <t>Wobec jednostek powiązanych</t>
  </si>
  <si>
    <t>Długoterminowe aktywa finansowe</t>
  </si>
  <si>
    <t>Wobec pozostałych jednostek</t>
  </si>
  <si>
    <t>W jednostkach powiązanych</t>
  </si>
  <si>
    <t>Kredyty i pożyczki</t>
  </si>
  <si>
    <t>Udziały i akcje</t>
  </si>
  <si>
    <t>Z tytułu emisji dłużnych papierów wartościowych</t>
  </si>
  <si>
    <t>Inne papiery wartościowe</t>
  </si>
  <si>
    <t>Inne zobowiązania finansowe</t>
  </si>
  <si>
    <t>Udzielone pożyczki</t>
  </si>
  <si>
    <t>Inne</t>
  </si>
  <si>
    <t>Inne długoterminowe aktywa finansowe</t>
  </si>
  <si>
    <t>Zobowiązania krótkoterminowe</t>
  </si>
  <si>
    <t>W pozostałych jednostkach</t>
  </si>
  <si>
    <t>Z tytułu dostaw i usług, o okresie wymagalności</t>
  </si>
  <si>
    <t xml:space="preserve">    Do 12 miesięcy</t>
  </si>
  <si>
    <t xml:space="preserve">    Powyżej 12 miesięcy</t>
  </si>
  <si>
    <t>Inne inwestycje długoterminowe</t>
  </si>
  <si>
    <t>Długoterminowe rozliczenia międzyokresowe</t>
  </si>
  <si>
    <t>Aktywa z tytułu odroczonego podatku dochodowego</t>
  </si>
  <si>
    <t>Inne rozliczenia międzyokresowe</t>
  </si>
  <si>
    <t>AKTYWA OBROTOWE</t>
  </si>
  <si>
    <t>Zapasy</t>
  </si>
  <si>
    <t>Materiały</t>
  </si>
  <si>
    <t xml:space="preserve">  </t>
  </si>
  <si>
    <t>Półprodukty i produkty w toku</t>
  </si>
  <si>
    <t>Zaliczki otrzymane na dostawy</t>
  </si>
  <si>
    <t>Produkty gotowe</t>
  </si>
  <si>
    <t>Zobowiązania wekslowe</t>
  </si>
  <si>
    <t>Towary</t>
  </si>
  <si>
    <t>Z tytułu podatków, ceł, ubezpieczeń społecznych i innych świadczeń</t>
  </si>
  <si>
    <t>Zaliczki na dostawy</t>
  </si>
  <si>
    <t>W tytułu wynagrodzeń</t>
  </si>
  <si>
    <t>Należności krótkoterminowe</t>
  </si>
  <si>
    <t>Należności od jednostek powiązanych</t>
  </si>
  <si>
    <t>Fundusze specjalne</t>
  </si>
  <si>
    <t>Z tytułu dostaw i usług, o okresie spłaty</t>
  </si>
  <si>
    <t>Rozliczenia międzyokresowe</t>
  </si>
  <si>
    <t>Ujemna wartość firmy</t>
  </si>
  <si>
    <t>Długoterminowe</t>
  </si>
  <si>
    <t>Należności od pozostałych jednostek</t>
  </si>
  <si>
    <t>PASYWA RAZEM</t>
  </si>
  <si>
    <t>Z tytułu podatów, dotacji, ceł, ubezpieczeń społecznych i zdrowotnych oraz innych  świadczeń</t>
  </si>
  <si>
    <t>Dochodzone na drodze sądowej</t>
  </si>
  <si>
    <t>Inwestycje krótkoterminowe</t>
  </si>
  <si>
    <t>Krótkoterminowe aktywa finansowe</t>
  </si>
  <si>
    <t>Inne krótkoterminowe aktywa finansowe</t>
  </si>
  <si>
    <t>Magdalena Maniszewska</t>
  </si>
  <si>
    <t>Podpis osoby sporządzającej sprawozdanie</t>
  </si>
  <si>
    <t>Podpis kierownika</t>
  </si>
  <si>
    <t>Środki pieniężne i inne aktywa pieniężne</t>
  </si>
  <si>
    <t>Środki pieniężne w kasie i na rachunkach</t>
  </si>
  <si>
    <t>Inne środki pieniężna</t>
  </si>
  <si>
    <t>Wrocław, dn. 31.03.2014</t>
  </si>
  <si>
    <t>Inne aktywa pieniężne</t>
  </si>
  <si>
    <t>Miejscowość i data</t>
  </si>
  <si>
    <t>Inne inwestycje krótkoterminowe</t>
  </si>
  <si>
    <t>Krótkoterminowe rozliczenia międzyokresowe</t>
  </si>
  <si>
    <t>AKTYWA RAZEM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</si>
</sst>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/DD/YY"/>
    <numFmt numFmtId="166" formatCode="0.00"/>
  </numFmts>
  <fonts count="8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5" fontId="0" fillId="0" borderId="0" xfId="0" applyNumberFormat="1" applyFont="1" applyAlignment="1">
      <alignment horizontal="right"/>
    </xf>
    <xf numFmtId="164" fontId="2" fillId="0" borderId="0" xfId="0" applyFont="1" applyBorder="1" applyAlignment="1">
      <alignment horizontal="center"/>
    </xf>
    <xf numFmtId="164" fontId="0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/>
    </xf>
    <xf numFmtId="164" fontId="4" fillId="0" borderId="1" xfId="0" applyFont="1" applyBorder="1" applyAlignment="1">
      <alignment/>
    </xf>
    <xf numFmtId="164" fontId="0" fillId="0" borderId="1" xfId="0" applyBorder="1" applyAlignment="1">
      <alignment horizontal="center"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164" fontId="0" fillId="0" borderId="2" xfId="0" applyFont="1" applyBorder="1" applyAlignment="1">
      <alignment/>
    </xf>
    <xf numFmtId="164" fontId="5" fillId="0" borderId="3" xfId="0" applyFont="1" applyBorder="1" applyAlignment="1">
      <alignment/>
    </xf>
    <xf numFmtId="164" fontId="5" fillId="0" borderId="3" xfId="0" applyFont="1" applyBorder="1" applyAlignment="1">
      <alignment wrapText="1"/>
    </xf>
    <xf numFmtId="164" fontId="4" fillId="0" borderId="3" xfId="0" applyFont="1" applyBorder="1" applyAlignment="1">
      <alignment/>
    </xf>
    <xf numFmtId="164" fontId="6" fillId="0" borderId="3" xfId="0" applyFont="1" applyBorder="1" applyAlignment="1">
      <alignment/>
    </xf>
    <xf numFmtId="164" fontId="6" fillId="0" borderId="3" xfId="0" applyFont="1" applyBorder="1" applyAlignment="1">
      <alignment wrapText="1"/>
    </xf>
    <xf numFmtId="164" fontId="1" fillId="0" borderId="3" xfId="0" applyFont="1" applyBorder="1" applyAlignment="1">
      <alignment wrapText="1"/>
    </xf>
    <xf numFmtId="164" fontId="7" fillId="0" borderId="3" xfId="0" applyFont="1" applyBorder="1" applyAlignment="1">
      <alignment/>
    </xf>
    <xf numFmtId="164" fontId="4" fillId="0" borderId="3" xfId="0" applyFont="1" applyBorder="1" applyAlignment="1">
      <alignment wrapText="1"/>
    </xf>
    <xf numFmtId="166" fontId="0" fillId="0" borderId="1" xfId="0" applyNumberFormat="1" applyFill="1" applyBorder="1" applyAlignment="1">
      <alignment/>
    </xf>
    <xf numFmtId="164" fontId="1" fillId="0" borderId="1" xfId="0" applyFont="1" applyBorder="1" applyAlignment="1">
      <alignment/>
    </xf>
    <xf numFmtId="166" fontId="0" fillId="0" borderId="0" xfId="0" applyNumberFormat="1" applyAlignment="1">
      <alignment/>
    </xf>
    <xf numFmtId="164" fontId="4" fillId="0" borderId="0" xfId="0" applyFont="1" applyAlignment="1">
      <alignment/>
    </xf>
    <xf numFmtId="164" fontId="1" fillId="0" borderId="1" xfId="0" applyFont="1" applyBorder="1" applyAlignment="1">
      <alignment wrapText="1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5" fillId="0" borderId="0" xfId="0" applyFont="1" applyBorder="1" applyAlignment="1">
      <alignment wrapText="1"/>
    </xf>
    <xf numFmtId="164" fontId="1" fillId="0" borderId="0" xfId="0" applyFont="1" applyBorder="1" applyAlignment="1">
      <alignment wrapText="1"/>
    </xf>
    <xf numFmtId="164" fontId="7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4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I30" sqref="I30"/>
    </sheetView>
  </sheetViews>
  <sheetFormatPr defaultColWidth="12.57421875" defaultRowHeight="12.75"/>
  <cols>
    <col min="1" max="1" width="9.421875" style="0" customWidth="1"/>
    <col min="2" max="16384" width="11.57421875" style="0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2.75">
      <c r="A2" s="2">
        <v>101</v>
      </c>
      <c r="B2" s="3" t="s">
        <v>9</v>
      </c>
      <c r="C2" s="3" t="s">
        <v>10</v>
      </c>
      <c r="D2" s="3" t="s">
        <v>11</v>
      </c>
      <c r="E2" s="3" t="s">
        <v>12</v>
      </c>
      <c r="F2" s="3" t="s">
        <v>11</v>
      </c>
      <c r="G2" s="3" t="s">
        <v>12</v>
      </c>
      <c r="H2" s="3" t="s">
        <v>13</v>
      </c>
      <c r="I2" s="3" t="s">
        <v>10</v>
      </c>
    </row>
    <row r="3" spans="1:9" ht="12.75">
      <c r="A3" s="2">
        <v>131</v>
      </c>
      <c r="B3" s="3" t="s">
        <v>10</v>
      </c>
      <c r="C3" s="3" t="s">
        <v>10</v>
      </c>
      <c r="D3" s="3" t="s">
        <v>14</v>
      </c>
      <c r="E3" s="3" t="s">
        <v>15</v>
      </c>
      <c r="F3" s="3" t="s">
        <v>14</v>
      </c>
      <c r="G3" s="3" t="s">
        <v>15</v>
      </c>
      <c r="H3" s="3" t="s">
        <v>16</v>
      </c>
      <c r="I3" s="3" t="s">
        <v>10</v>
      </c>
    </row>
    <row r="4" spans="1:9" ht="12.75">
      <c r="A4" s="2">
        <v>201</v>
      </c>
      <c r="B4" s="3" t="s">
        <v>10</v>
      </c>
      <c r="C4" s="3" t="s">
        <v>10</v>
      </c>
      <c r="D4" s="3" t="s">
        <v>17</v>
      </c>
      <c r="E4" s="3" t="s">
        <v>18</v>
      </c>
      <c r="F4" s="3" t="s">
        <v>17</v>
      </c>
      <c r="G4" s="3" t="s">
        <v>18</v>
      </c>
      <c r="H4" s="3" t="s">
        <v>19</v>
      </c>
      <c r="I4" s="3" t="s">
        <v>20</v>
      </c>
    </row>
    <row r="5" spans="1:9" ht="12.75">
      <c r="A5" s="2">
        <v>202</v>
      </c>
      <c r="B5" s="3" t="s">
        <v>10</v>
      </c>
      <c r="C5" s="3" t="s">
        <v>10</v>
      </c>
      <c r="D5" s="3" t="s">
        <v>21</v>
      </c>
      <c r="E5" s="3" t="s">
        <v>22</v>
      </c>
      <c r="F5" s="3" t="s">
        <v>21</v>
      </c>
      <c r="G5" s="3" t="s">
        <v>22</v>
      </c>
      <c r="H5" s="3" t="s">
        <v>23</v>
      </c>
      <c r="I5" s="3" t="s">
        <v>10</v>
      </c>
    </row>
    <row r="6" spans="1:9" ht="12.75">
      <c r="A6" s="2">
        <v>203</v>
      </c>
      <c r="B6" s="3" t="s">
        <v>10</v>
      </c>
      <c r="C6" s="3" t="s">
        <v>10</v>
      </c>
      <c r="D6" s="3" t="s">
        <v>24</v>
      </c>
      <c r="E6" s="3" t="s">
        <v>25</v>
      </c>
      <c r="F6" s="3" t="s">
        <v>24</v>
      </c>
      <c r="G6" s="3" t="s">
        <v>25</v>
      </c>
      <c r="H6" s="3" t="s">
        <v>10</v>
      </c>
      <c r="I6" s="3" t="s">
        <v>26</v>
      </c>
    </row>
    <row r="7" spans="1:9" ht="12.75">
      <c r="A7" s="2">
        <v>220</v>
      </c>
      <c r="B7" s="3" t="s">
        <v>10</v>
      </c>
      <c r="C7" s="3" t="s">
        <v>10</v>
      </c>
      <c r="D7" s="3" t="s">
        <v>27</v>
      </c>
      <c r="E7" s="3" t="s">
        <v>28</v>
      </c>
      <c r="F7" s="3" t="s">
        <v>27</v>
      </c>
      <c r="G7" s="3" t="s">
        <v>28</v>
      </c>
      <c r="H7" s="3" t="s">
        <v>29</v>
      </c>
      <c r="I7" s="3" t="s">
        <v>30</v>
      </c>
    </row>
    <row r="8" spans="1:9" ht="12.75">
      <c r="A8" s="2">
        <v>221</v>
      </c>
      <c r="B8" s="3" t="s">
        <v>10</v>
      </c>
      <c r="C8" s="3" t="s">
        <v>10</v>
      </c>
      <c r="D8" s="3" t="s">
        <v>31</v>
      </c>
      <c r="E8" s="3" t="s">
        <v>31</v>
      </c>
      <c r="F8" s="3" t="s">
        <v>31</v>
      </c>
      <c r="G8" s="3" t="s">
        <v>31</v>
      </c>
      <c r="H8" s="3" t="s">
        <v>10</v>
      </c>
      <c r="I8" s="3" t="s">
        <v>10</v>
      </c>
    </row>
    <row r="9" spans="1:9" ht="12.75">
      <c r="A9" s="2">
        <v>222</v>
      </c>
      <c r="B9" s="3" t="s">
        <v>10</v>
      </c>
      <c r="C9" s="3" t="s">
        <v>10</v>
      </c>
      <c r="D9" s="3" t="s">
        <v>32</v>
      </c>
      <c r="E9" s="3" t="s">
        <v>32</v>
      </c>
      <c r="F9" s="3" t="s">
        <v>32</v>
      </c>
      <c r="G9" s="3" t="s">
        <v>32</v>
      </c>
      <c r="H9" s="3" t="s">
        <v>10</v>
      </c>
      <c r="I9" s="3" t="s">
        <v>10</v>
      </c>
    </row>
    <row r="10" spans="1:9" ht="12.75">
      <c r="A10" s="2">
        <v>224</v>
      </c>
      <c r="B10" s="3" t="s">
        <v>10</v>
      </c>
      <c r="C10" s="3" t="s">
        <v>10</v>
      </c>
      <c r="D10" s="3" t="s">
        <v>33</v>
      </c>
      <c r="E10" s="3" t="s">
        <v>10</v>
      </c>
      <c r="F10" s="3" t="s">
        <v>33</v>
      </c>
      <c r="G10" s="3" t="s">
        <v>10</v>
      </c>
      <c r="H10" s="3" t="s">
        <v>33</v>
      </c>
      <c r="I10" s="3" t="s">
        <v>10</v>
      </c>
    </row>
    <row r="11" spans="1:9" ht="12.75">
      <c r="A11" s="2">
        <v>231</v>
      </c>
      <c r="B11" s="3" t="s">
        <v>10</v>
      </c>
      <c r="C11" s="3" t="s">
        <v>10</v>
      </c>
      <c r="D11" s="3" t="s">
        <v>34</v>
      </c>
      <c r="E11" s="3" t="s">
        <v>35</v>
      </c>
      <c r="F11" s="3" t="s">
        <v>34</v>
      </c>
      <c r="G11" s="3" t="s">
        <v>35</v>
      </c>
      <c r="H11" s="3" t="s">
        <v>10</v>
      </c>
      <c r="I11" s="3" t="s">
        <v>36</v>
      </c>
    </row>
    <row r="12" spans="1:9" ht="12.75">
      <c r="A12" s="2">
        <v>234</v>
      </c>
      <c r="B12" s="3" t="s">
        <v>10</v>
      </c>
      <c r="C12" s="3" t="s">
        <v>10</v>
      </c>
      <c r="D12" s="3" t="s">
        <v>37</v>
      </c>
      <c r="E12" s="3" t="s">
        <v>38</v>
      </c>
      <c r="F12" s="3" t="s">
        <v>37</v>
      </c>
      <c r="G12" s="3" t="s">
        <v>38</v>
      </c>
      <c r="H12" s="3" t="s">
        <v>39</v>
      </c>
      <c r="I12" s="3" t="s">
        <v>10</v>
      </c>
    </row>
    <row r="13" spans="1:9" ht="12.75">
      <c r="A13" s="2">
        <v>301</v>
      </c>
      <c r="B13" s="3" t="s">
        <v>10</v>
      </c>
      <c r="C13" s="3" t="s">
        <v>10</v>
      </c>
      <c r="D13" s="3" t="s">
        <v>40</v>
      </c>
      <c r="E13" s="3" t="s">
        <v>40</v>
      </c>
      <c r="F13" s="3" t="s">
        <v>40</v>
      </c>
      <c r="G13" s="3" t="s">
        <v>40</v>
      </c>
      <c r="H13" s="3" t="s">
        <v>10</v>
      </c>
      <c r="I13" s="3" t="s">
        <v>10</v>
      </c>
    </row>
    <row r="14" spans="1:9" ht="12.75">
      <c r="A14" s="2">
        <v>310</v>
      </c>
      <c r="B14" s="3" t="s">
        <v>10</v>
      </c>
      <c r="C14" s="3" t="s">
        <v>10</v>
      </c>
      <c r="D14" s="3" t="s">
        <v>41</v>
      </c>
      <c r="E14" s="3" t="s">
        <v>42</v>
      </c>
      <c r="F14" s="3" t="s">
        <v>41</v>
      </c>
      <c r="G14" s="3" t="s">
        <v>42</v>
      </c>
      <c r="H14" s="3" t="s">
        <v>43</v>
      </c>
      <c r="I14" s="3" t="s">
        <v>10</v>
      </c>
    </row>
    <row r="15" spans="1:9" ht="12.75">
      <c r="A15" s="2">
        <v>401</v>
      </c>
      <c r="B15" s="3" t="s">
        <v>10</v>
      </c>
      <c r="C15" s="3" t="s">
        <v>10</v>
      </c>
      <c r="D15" s="3" t="s">
        <v>44</v>
      </c>
      <c r="E15" s="3" t="s">
        <v>10</v>
      </c>
      <c r="F15" s="3" t="s">
        <v>44</v>
      </c>
      <c r="G15" s="3" t="s">
        <v>10</v>
      </c>
      <c r="H15" s="3" t="s">
        <v>44</v>
      </c>
      <c r="I15" s="3" t="s">
        <v>10</v>
      </c>
    </row>
    <row r="16" spans="1:9" ht="12.75">
      <c r="A16" s="2">
        <v>402</v>
      </c>
      <c r="B16" s="3" t="s">
        <v>10</v>
      </c>
      <c r="C16" s="3" t="s">
        <v>10</v>
      </c>
      <c r="D16" s="3" t="s">
        <v>45</v>
      </c>
      <c r="E16" s="3" t="s">
        <v>10</v>
      </c>
      <c r="F16" s="3" t="s">
        <v>45</v>
      </c>
      <c r="G16" s="3" t="s">
        <v>10</v>
      </c>
      <c r="H16" s="3" t="s">
        <v>45</v>
      </c>
      <c r="I16" s="3" t="s">
        <v>10</v>
      </c>
    </row>
    <row r="17" spans="1:9" ht="12.75">
      <c r="A17" s="2">
        <v>403</v>
      </c>
      <c r="B17" s="3" t="s">
        <v>10</v>
      </c>
      <c r="C17" s="3" t="s">
        <v>10</v>
      </c>
      <c r="D17" s="3" t="s">
        <v>46</v>
      </c>
      <c r="E17" s="3" t="s">
        <v>10</v>
      </c>
      <c r="F17" s="3" t="s">
        <v>46</v>
      </c>
      <c r="G17" s="3" t="s">
        <v>10</v>
      </c>
      <c r="H17" s="3" t="s">
        <v>46</v>
      </c>
      <c r="I17" s="3" t="s">
        <v>10</v>
      </c>
    </row>
    <row r="18" spans="1:9" ht="12.75">
      <c r="A18" s="2">
        <v>404</v>
      </c>
      <c r="B18" s="3" t="s">
        <v>10</v>
      </c>
      <c r="C18" s="3" t="s">
        <v>10</v>
      </c>
      <c r="D18" s="3" t="s">
        <v>34</v>
      </c>
      <c r="E18" s="3" t="s">
        <v>10</v>
      </c>
      <c r="F18" s="3" t="s">
        <v>34</v>
      </c>
      <c r="G18" s="3" t="s">
        <v>10</v>
      </c>
      <c r="H18" s="3" t="s">
        <v>34</v>
      </c>
      <c r="I18" s="3" t="s">
        <v>10</v>
      </c>
    </row>
    <row r="19" spans="1:9" ht="12.75">
      <c r="A19" s="2">
        <v>405</v>
      </c>
      <c r="B19" s="3" t="s">
        <v>10</v>
      </c>
      <c r="C19" s="3" t="s">
        <v>10</v>
      </c>
      <c r="D19" s="3" t="s">
        <v>47</v>
      </c>
      <c r="E19" s="3" t="s">
        <v>10</v>
      </c>
      <c r="F19" s="3" t="s">
        <v>47</v>
      </c>
      <c r="G19" s="3" t="s">
        <v>10</v>
      </c>
      <c r="H19" s="3" t="s">
        <v>47</v>
      </c>
      <c r="I19" s="3" t="s">
        <v>10</v>
      </c>
    </row>
    <row r="20" spans="1:9" ht="12.75">
      <c r="A20" s="2">
        <v>409</v>
      </c>
      <c r="B20" s="3" t="s">
        <v>10</v>
      </c>
      <c r="C20" s="3" t="s">
        <v>10</v>
      </c>
      <c r="D20" s="3" t="s">
        <v>48</v>
      </c>
      <c r="E20" s="3" t="s">
        <v>10</v>
      </c>
      <c r="F20" s="3" t="s">
        <v>48</v>
      </c>
      <c r="G20" s="3" t="s">
        <v>10</v>
      </c>
      <c r="H20" s="3" t="s">
        <v>48</v>
      </c>
      <c r="I20" s="3" t="s">
        <v>10</v>
      </c>
    </row>
    <row r="21" spans="1:9" ht="12.75">
      <c r="A21" s="2">
        <v>700</v>
      </c>
      <c r="B21" s="3" t="s">
        <v>10</v>
      </c>
      <c r="C21" s="3" t="s">
        <v>10</v>
      </c>
      <c r="D21" s="3" t="s">
        <v>10</v>
      </c>
      <c r="E21" s="3" t="s">
        <v>49</v>
      </c>
      <c r="F21" s="3" t="s">
        <v>10</v>
      </c>
      <c r="G21" s="3" t="s">
        <v>49</v>
      </c>
      <c r="H21" s="3" t="s">
        <v>10</v>
      </c>
      <c r="I21" s="3" t="s">
        <v>49</v>
      </c>
    </row>
    <row r="22" spans="1:9" ht="12.75">
      <c r="A22" s="2">
        <v>732</v>
      </c>
      <c r="B22" s="3" t="s">
        <v>10</v>
      </c>
      <c r="C22" s="3" t="s">
        <v>10</v>
      </c>
      <c r="D22" s="3" t="s">
        <v>42</v>
      </c>
      <c r="E22" s="3" t="s">
        <v>10</v>
      </c>
      <c r="F22" s="3" t="s">
        <v>42</v>
      </c>
      <c r="G22" s="3" t="s">
        <v>10</v>
      </c>
      <c r="H22" s="3" t="s">
        <v>42</v>
      </c>
      <c r="I22" s="3" t="s">
        <v>10</v>
      </c>
    </row>
    <row r="23" spans="1:9" ht="12.75">
      <c r="A23" s="2">
        <v>752</v>
      </c>
      <c r="B23" s="3" t="s">
        <v>10</v>
      </c>
      <c r="C23" s="3" t="s">
        <v>10</v>
      </c>
      <c r="D23" s="3" t="s">
        <v>10</v>
      </c>
      <c r="E23" s="3" t="s">
        <v>50</v>
      </c>
      <c r="F23" s="3" t="s">
        <v>10</v>
      </c>
      <c r="G23" s="3" t="s">
        <v>50</v>
      </c>
      <c r="H23" s="3" t="s">
        <v>10</v>
      </c>
      <c r="I23" s="3" t="s">
        <v>50</v>
      </c>
    </row>
    <row r="24" spans="1:9" ht="12.75">
      <c r="A24" s="2">
        <v>756</v>
      </c>
      <c r="B24" s="3" t="s">
        <v>10</v>
      </c>
      <c r="C24" s="3" t="s">
        <v>10</v>
      </c>
      <c r="D24" s="3" t="s">
        <v>51</v>
      </c>
      <c r="E24" s="3" t="s">
        <v>10</v>
      </c>
      <c r="F24" s="3" t="s">
        <v>51</v>
      </c>
      <c r="G24" s="3" t="s">
        <v>10</v>
      </c>
      <c r="H24" s="3" t="s">
        <v>51</v>
      </c>
      <c r="I24" s="3" t="s">
        <v>10</v>
      </c>
    </row>
    <row r="25" spans="1:9" ht="12.75">
      <c r="A25" s="2">
        <v>757</v>
      </c>
      <c r="B25" s="3" t="s">
        <v>10</v>
      </c>
      <c r="C25" s="3" t="s">
        <v>10</v>
      </c>
      <c r="D25" s="3" t="s">
        <v>52</v>
      </c>
      <c r="E25" s="3" t="s">
        <v>10</v>
      </c>
      <c r="F25" s="3" t="s">
        <v>52</v>
      </c>
      <c r="G25" s="3" t="s">
        <v>10</v>
      </c>
      <c r="H25" s="3" t="s">
        <v>52</v>
      </c>
      <c r="I25" s="3" t="s">
        <v>10</v>
      </c>
    </row>
    <row r="26" spans="1:9" ht="12.75">
      <c r="A26" s="2">
        <v>763</v>
      </c>
      <c r="B26" s="3" t="s">
        <v>10</v>
      </c>
      <c r="C26" s="3" t="s">
        <v>10</v>
      </c>
      <c r="D26" s="3" t="s">
        <v>10</v>
      </c>
      <c r="E26" s="3" t="s">
        <v>53</v>
      </c>
      <c r="F26" s="3" t="s">
        <v>10</v>
      </c>
      <c r="G26" s="3" t="s">
        <v>53</v>
      </c>
      <c r="H26" s="3" t="s">
        <v>10</v>
      </c>
      <c r="I26" s="3" t="s">
        <v>53</v>
      </c>
    </row>
    <row r="27" spans="1:9" ht="12.75">
      <c r="A27" s="2">
        <v>768</v>
      </c>
      <c r="B27" s="3" t="s">
        <v>10</v>
      </c>
      <c r="C27" s="3" t="s">
        <v>10</v>
      </c>
      <c r="D27" s="3" t="s">
        <v>54</v>
      </c>
      <c r="E27" s="3" t="s">
        <v>10</v>
      </c>
      <c r="F27" s="3" t="s">
        <v>54</v>
      </c>
      <c r="G27" s="4" t="s">
        <v>10</v>
      </c>
      <c r="H27" s="3" t="s">
        <v>54</v>
      </c>
      <c r="I27" s="3" t="s">
        <v>10</v>
      </c>
    </row>
    <row r="28" spans="1:9" ht="12.75">
      <c r="A28" s="2">
        <v>801</v>
      </c>
      <c r="B28" s="3" t="s">
        <v>10</v>
      </c>
      <c r="C28" s="3" t="s">
        <v>19</v>
      </c>
      <c r="D28" s="3" t="s">
        <v>10</v>
      </c>
      <c r="E28" s="3" t="s">
        <v>10</v>
      </c>
      <c r="F28" s="3" t="s">
        <v>10</v>
      </c>
      <c r="G28" s="3" t="s">
        <v>10</v>
      </c>
      <c r="H28" s="3" t="s">
        <v>10</v>
      </c>
      <c r="I28" s="3" t="s">
        <v>19</v>
      </c>
    </row>
    <row r="29" spans="1:9" ht="12.75">
      <c r="A29" s="2">
        <v>820</v>
      </c>
      <c r="B29" s="3" t="s">
        <v>55</v>
      </c>
      <c r="C29" s="3" t="s">
        <v>10</v>
      </c>
      <c r="D29" s="3" t="s">
        <v>10</v>
      </c>
      <c r="E29" s="3" t="s">
        <v>10</v>
      </c>
      <c r="F29" s="3" t="s">
        <v>10</v>
      </c>
      <c r="G29" s="3" t="s">
        <v>10</v>
      </c>
      <c r="H29" s="3" t="s">
        <v>55</v>
      </c>
      <c r="I29" s="3" t="s">
        <v>10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</sheetData>
  <sheetProtection selectLockedCells="1" selectUnlockedCells="1"/>
  <printOptions/>
  <pageMargins left="0.3541666666666667" right="0.3541666666666667" top="0.39375" bottom="0.39375" header="0.5118055555555555" footer="0.5118055555555555"/>
  <pageSetup firstPageNumber="1" useFirstPageNumber="1" horizontalDpi="300" verticalDpi="300" orientation="portrait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8"/>
  <sheetViews>
    <sheetView tabSelected="1" workbookViewId="0" topLeftCell="A1">
      <selection activeCell="H60" sqref="H60"/>
    </sheetView>
  </sheetViews>
  <sheetFormatPr defaultColWidth="12.57421875" defaultRowHeight="12.75"/>
  <cols>
    <col min="1" max="1" width="3.7109375" style="0" customWidth="1"/>
    <col min="2" max="2" width="35.8515625" style="0" customWidth="1"/>
    <col min="3" max="3" width="4.57421875" style="0" customWidth="1"/>
    <col min="4" max="4" width="14.7109375" style="0" customWidth="1"/>
    <col min="5" max="5" width="12.57421875" style="0" customWidth="1"/>
    <col min="6" max="6" width="3.00390625" style="0" customWidth="1"/>
    <col min="7" max="7" width="4.28125" style="0" customWidth="1"/>
    <col min="8" max="8" width="29.00390625" style="0" customWidth="1"/>
    <col min="9" max="9" width="4.00390625" style="0" customWidth="1"/>
    <col min="10" max="10" width="14.8515625" style="0" customWidth="1"/>
    <col min="11" max="11" width="12.7109375" style="0" customWidth="1"/>
    <col min="12" max="16384" width="11.57421875" style="0" customWidth="1"/>
  </cols>
  <sheetData>
    <row r="1" spans="1:11" ht="12.75">
      <c r="A1" s="5" t="s">
        <v>56</v>
      </c>
      <c r="B1" s="5"/>
      <c r="C1" s="5"/>
      <c r="D1" s="5"/>
      <c r="E1" s="5"/>
      <c r="F1" s="5"/>
      <c r="G1" s="5"/>
      <c r="H1" s="5"/>
      <c r="I1" s="5"/>
      <c r="J1" s="5"/>
      <c r="K1" s="5"/>
    </row>
    <row r="3" spans="1:11" ht="12.75">
      <c r="A3" s="6" t="s">
        <v>57</v>
      </c>
      <c r="B3" s="6"/>
      <c r="C3" s="6"/>
      <c r="D3" s="7" t="s">
        <v>58</v>
      </c>
      <c r="E3" s="7"/>
      <c r="G3" s="6" t="s">
        <v>59</v>
      </c>
      <c r="H3" s="6"/>
      <c r="I3" s="6"/>
      <c r="J3" s="7" t="s">
        <v>58</v>
      </c>
      <c r="K3" s="7"/>
    </row>
    <row r="4" spans="1:11" ht="13.5" customHeight="1">
      <c r="A4" s="6"/>
      <c r="B4" s="6"/>
      <c r="C4" s="6"/>
      <c r="D4" s="8" t="s">
        <v>60</v>
      </c>
      <c r="E4" s="8" t="s">
        <v>61</v>
      </c>
      <c r="G4" s="6"/>
      <c r="H4" s="6"/>
      <c r="I4" s="6"/>
      <c r="J4" s="8" t="s">
        <v>60</v>
      </c>
      <c r="K4" s="8" t="s">
        <v>61</v>
      </c>
    </row>
    <row r="5" spans="1:11" ht="13.5" customHeight="1">
      <c r="A5" s="9">
        <v>0</v>
      </c>
      <c r="B5" s="9"/>
      <c r="C5" s="9"/>
      <c r="D5" s="1">
        <v>1</v>
      </c>
      <c r="E5" s="1">
        <v>2</v>
      </c>
      <c r="G5" s="9">
        <v>0</v>
      </c>
      <c r="H5" s="9"/>
      <c r="I5" s="9"/>
      <c r="J5" s="1">
        <v>1</v>
      </c>
      <c r="K5" s="1">
        <v>2</v>
      </c>
    </row>
    <row r="6" spans="1:11" ht="22.5" customHeight="1">
      <c r="A6" s="10" t="s">
        <v>62</v>
      </c>
      <c r="B6" s="11" t="s">
        <v>63</v>
      </c>
      <c r="C6" s="12">
        <v>1</v>
      </c>
      <c r="D6" s="13">
        <f>D7+D12+D21+D24+D39</f>
        <v>14603.86</v>
      </c>
      <c r="E6" s="13">
        <f>E7+E12+E21+E24+E39</f>
        <v>11900.58</v>
      </c>
      <c r="G6" s="10" t="s">
        <v>62</v>
      </c>
      <c r="H6" s="11" t="s">
        <v>64</v>
      </c>
      <c r="I6" s="12">
        <v>76</v>
      </c>
      <c r="J6" s="13">
        <f>SUM(J7:J15)</f>
        <v>63436.51</v>
      </c>
      <c r="K6" s="13">
        <f>SUM(K7:K15)</f>
        <v>69289.5</v>
      </c>
    </row>
    <row r="7" spans="1:11" ht="13.5" customHeight="1">
      <c r="A7" s="14" t="s">
        <v>65</v>
      </c>
      <c r="B7" s="15" t="s">
        <v>66</v>
      </c>
      <c r="C7" s="12">
        <v>2</v>
      </c>
      <c r="D7" s="13">
        <f>SUM(D8:D11)</f>
        <v>0</v>
      </c>
      <c r="E7" s="13">
        <f>SUM(E8:E11)</f>
        <v>0</v>
      </c>
      <c r="G7" s="14" t="s">
        <v>65</v>
      </c>
      <c r="H7" s="16" t="s">
        <v>67</v>
      </c>
      <c r="I7" s="12">
        <v>77</v>
      </c>
      <c r="J7" s="13">
        <v>1000</v>
      </c>
      <c r="K7" s="13">
        <v>1000</v>
      </c>
    </row>
    <row r="8" spans="1:11" ht="13.5" customHeight="1">
      <c r="A8" s="14"/>
      <c r="B8" s="17" t="s">
        <v>68</v>
      </c>
      <c r="C8" s="12">
        <v>3</v>
      </c>
      <c r="D8" s="13"/>
      <c r="E8" s="13"/>
      <c r="G8" s="14" t="s">
        <v>69</v>
      </c>
      <c r="H8" s="16" t="s">
        <v>70</v>
      </c>
      <c r="I8" s="12">
        <v>78</v>
      </c>
      <c r="J8" s="13" t="s">
        <v>71</v>
      </c>
      <c r="K8" s="13" t="s">
        <v>71</v>
      </c>
    </row>
    <row r="9" spans="1:11" ht="21" customHeight="1">
      <c r="A9" s="14"/>
      <c r="B9" s="17" t="s">
        <v>72</v>
      </c>
      <c r="C9" s="12">
        <v>4</v>
      </c>
      <c r="D9" s="13"/>
      <c r="E9" s="13"/>
      <c r="G9" s="14" t="s">
        <v>73</v>
      </c>
      <c r="H9" s="16" t="s">
        <v>74</v>
      </c>
      <c r="I9" s="12">
        <v>79</v>
      </c>
      <c r="J9" s="13"/>
      <c r="K9" s="13"/>
    </row>
    <row r="10" spans="1:11" ht="13.5" customHeight="1">
      <c r="A10" s="14"/>
      <c r="B10" s="17" t="s">
        <v>75</v>
      </c>
      <c r="C10" s="12">
        <v>5</v>
      </c>
      <c r="D10" s="13"/>
      <c r="E10" s="13"/>
      <c r="G10" s="14" t="s">
        <v>76</v>
      </c>
      <c r="H10" s="16" t="s">
        <v>77</v>
      </c>
      <c r="I10" s="12">
        <v>80</v>
      </c>
      <c r="J10" s="13"/>
      <c r="K10" s="13"/>
    </row>
    <row r="11" spans="1:11" ht="13.5" customHeight="1">
      <c r="A11" s="14"/>
      <c r="B11" s="17" t="s">
        <v>78</v>
      </c>
      <c r="C11" s="12">
        <v>6</v>
      </c>
      <c r="D11" s="13"/>
      <c r="E11" s="13"/>
      <c r="G11" s="14" t="s">
        <v>79</v>
      </c>
      <c r="H11" s="16" t="s">
        <v>80</v>
      </c>
      <c r="I11" s="12">
        <v>81</v>
      </c>
      <c r="J11" s="13"/>
      <c r="K11" s="13"/>
    </row>
    <row r="12" spans="1:11" ht="22.5" customHeight="1">
      <c r="A12" s="14" t="s">
        <v>69</v>
      </c>
      <c r="B12" s="15" t="s">
        <v>81</v>
      </c>
      <c r="C12" s="12">
        <v>7</v>
      </c>
      <c r="D12" s="13">
        <f>D13+D19</f>
        <v>7547.38</v>
      </c>
      <c r="E12" s="13">
        <f>E13+E19</f>
        <v>4844.1</v>
      </c>
      <c r="G12" s="14" t="s">
        <v>82</v>
      </c>
      <c r="H12" s="16" t="s">
        <v>83</v>
      </c>
      <c r="I12" s="12">
        <v>82</v>
      </c>
      <c r="J12" s="13"/>
      <c r="K12" s="13"/>
    </row>
    <row r="13" spans="1:11" ht="24.75" customHeight="1">
      <c r="A13" s="14"/>
      <c r="B13" s="17" t="s">
        <v>84</v>
      </c>
      <c r="C13" s="12">
        <v>8</v>
      </c>
      <c r="D13" s="13">
        <f>SUM(D14:D18)</f>
        <v>7547.38</v>
      </c>
      <c r="E13" s="13">
        <f>SUM(E14:E18)</f>
        <v>4844.1</v>
      </c>
      <c r="G13" s="14" t="s">
        <v>85</v>
      </c>
      <c r="H13" s="16" t="s">
        <v>86</v>
      </c>
      <c r="I13" s="12">
        <v>83</v>
      </c>
      <c r="J13" s="13"/>
      <c r="K13" s="13"/>
    </row>
    <row r="14" spans="1:11" ht="12.75">
      <c r="A14" s="14"/>
      <c r="B14" s="18" t="s">
        <v>87</v>
      </c>
      <c r="C14" s="12">
        <v>9</v>
      </c>
      <c r="D14" s="13"/>
      <c r="E14" s="13"/>
      <c r="G14" s="14" t="s">
        <v>88</v>
      </c>
      <c r="H14" s="16" t="s">
        <v>89</v>
      </c>
      <c r="I14" s="12">
        <v>84</v>
      </c>
      <c r="J14" s="13">
        <v>62436.51</v>
      </c>
      <c r="K14" s="13">
        <v>68289.5</v>
      </c>
    </row>
    <row r="15" spans="1:11" ht="21.75" customHeight="1">
      <c r="A15" s="14"/>
      <c r="B15" s="19" t="s">
        <v>90</v>
      </c>
      <c r="C15" s="12">
        <v>10</v>
      </c>
      <c r="D15" s="13"/>
      <c r="E15" s="13"/>
      <c r="G15" s="14" t="s">
        <v>91</v>
      </c>
      <c r="H15" s="16" t="s">
        <v>92</v>
      </c>
      <c r="I15" s="12">
        <v>85</v>
      </c>
      <c r="J15" s="13"/>
      <c r="K15" s="13"/>
    </row>
    <row r="16" spans="1:11" ht="12.75">
      <c r="A16" s="14"/>
      <c r="B16" s="18" t="s">
        <v>93</v>
      </c>
      <c r="C16" s="12">
        <v>11</v>
      </c>
      <c r="D16" s="13"/>
      <c r="E16" s="13"/>
      <c r="G16" s="10" t="s">
        <v>94</v>
      </c>
      <c r="H16" s="20" t="s">
        <v>95</v>
      </c>
      <c r="I16" s="12">
        <v>86</v>
      </c>
      <c r="J16" s="13">
        <f>J17+J25+J32+J51</f>
        <v>94397.19999999998</v>
      </c>
      <c r="K16" s="13">
        <f>K17+K25+K32+K51</f>
        <v>115737.58</v>
      </c>
    </row>
    <row r="17" spans="1:11" ht="12.75">
      <c r="A17" s="14"/>
      <c r="B17" s="18" t="s">
        <v>96</v>
      </c>
      <c r="C17" s="12">
        <v>12</v>
      </c>
      <c r="D17" s="13"/>
      <c r="E17" s="13"/>
      <c r="G17" s="14" t="s">
        <v>65</v>
      </c>
      <c r="H17" s="21" t="s">
        <v>97</v>
      </c>
      <c r="I17" s="12">
        <v>87</v>
      </c>
      <c r="J17" s="13">
        <f>SUM(J18:J19,J22)</f>
        <v>0</v>
      </c>
      <c r="K17" s="13">
        <f>SUM(K18:K19,K22)</f>
        <v>0</v>
      </c>
    </row>
    <row r="18" spans="1:11" ht="12.75">
      <c r="A18" s="14"/>
      <c r="B18" s="18" t="s">
        <v>98</v>
      </c>
      <c r="C18" s="12">
        <v>13</v>
      </c>
      <c r="D18" s="13">
        <v>7547.38</v>
      </c>
      <c r="E18" s="13">
        <v>4844.1</v>
      </c>
      <c r="G18" s="14"/>
      <c r="H18" s="22" t="s">
        <v>99</v>
      </c>
      <c r="I18" s="12">
        <v>88</v>
      </c>
      <c r="J18" s="13"/>
      <c r="K18" s="13"/>
    </row>
    <row r="19" spans="1:11" ht="12.75">
      <c r="A19" s="14"/>
      <c r="B19" s="17" t="s">
        <v>100</v>
      </c>
      <c r="C19" s="12">
        <v>14</v>
      </c>
      <c r="D19" s="13"/>
      <c r="E19" s="13"/>
      <c r="G19" s="14"/>
      <c r="H19" s="22" t="s">
        <v>101</v>
      </c>
      <c r="I19" s="12">
        <v>89</v>
      </c>
      <c r="J19" s="13"/>
      <c r="K19" s="13"/>
    </row>
    <row r="20" spans="1:11" ht="12.75">
      <c r="A20" s="14"/>
      <c r="B20" s="17" t="s">
        <v>102</v>
      </c>
      <c r="C20" s="12">
        <v>15</v>
      </c>
      <c r="D20" s="13"/>
      <c r="E20" s="13"/>
      <c r="G20" s="14"/>
      <c r="H20" s="18" t="s">
        <v>103</v>
      </c>
      <c r="I20" s="12">
        <v>90</v>
      </c>
      <c r="J20" s="13"/>
      <c r="K20" s="13"/>
    </row>
    <row r="21" spans="1:11" ht="12.75">
      <c r="A21" s="14" t="s">
        <v>73</v>
      </c>
      <c r="B21" s="15" t="s">
        <v>104</v>
      </c>
      <c r="C21" s="12">
        <v>16</v>
      </c>
      <c r="D21" s="13">
        <f>SUM(D22:D23)</f>
        <v>0</v>
      </c>
      <c r="E21" s="13">
        <f>SUM(E22:E23)</f>
        <v>0</v>
      </c>
      <c r="G21" s="14"/>
      <c r="H21" s="18" t="s">
        <v>105</v>
      </c>
      <c r="I21" s="12">
        <v>91</v>
      </c>
      <c r="J21" s="13"/>
      <c r="K21" s="13"/>
    </row>
    <row r="22" spans="1:11" ht="12.75">
      <c r="A22" s="14"/>
      <c r="B22" s="17" t="s">
        <v>106</v>
      </c>
      <c r="C22" s="12">
        <v>17</v>
      </c>
      <c r="D22" s="13"/>
      <c r="E22" s="13"/>
      <c r="G22" s="14"/>
      <c r="H22" s="17" t="s">
        <v>107</v>
      </c>
      <c r="I22" s="12">
        <v>92</v>
      </c>
      <c r="J22" s="13"/>
      <c r="K22" s="13"/>
    </row>
    <row r="23" spans="1:11" ht="12.75">
      <c r="A23" s="14"/>
      <c r="B23" s="17" t="s">
        <v>108</v>
      </c>
      <c r="C23" s="12">
        <v>18</v>
      </c>
      <c r="D23" s="13"/>
      <c r="E23" s="13"/>
      <c r="G23" s="14"/>
      <c r="H23" s="18" t="s">
        <v>109</v>
      </c>
      <c r="I23" s="12">
        <v>93</v>
      </c>
      <c r="J23" s="13"/>
      <c r="K23" s="13"/>
    </row>
    <row r="24" spans="1:11" ht="12.75">
      <c r="A24" s="14" t="s">
        <v>76</v>
      </c>
      <c r="B24" s="15" t="s">
        <v>110</v>
      </c>
      <c r="C24" s="12">
        <v>19</v>
      </c>
      <c r="D24" s="13">
        <f>SUM(D25:D28,D33,D38)</f>
        <v>0</v>
      </c>
      <c r="E24" s="13">
        <f>SUM(E25:E28,E33,E38)</f>
        <v>0</v>
      </c>
      <c r="G24" s="14"/>
      <c r="H24" s="18" t="s">
        <v>111</v>
      </c>
      <c r="I24" s="12">
        <v>94</v>
      </c>
      <c r="J24" s="13"/>
      <c r="K24" s="13"/>
    </row>
    <row r="25" spans="1:11" ht="12.75">
      <c r="A25" s="14"/>
      <c r="B25" s="17" t="s">
        <v>112</v>
      </c>
      <c r="C25" s="12">
        <v>20</v>
      </c>
      <c r="D25" s="13"/>
      <c r="E25" s="13"/>
      <c r="G25" s="14" t="s">
        <v>69</v>
      </c>
      <c r="H25" s="15" t="s">
        <v>113</v>
      </c>
      <c r="I25" s="12">
        <v>95</v>
      </c>
      <c r="J25" s="13">
        <f>SUM(J26:J27)</f>
        <v>0</v>
      </c>
      <c r="K25" s="13">
        <f>SUM(K26:K27)</f>
        <v>0</v>
      </c>
    </row>
    <row r="26" spans="1:11" ht="12.75">
      <c r="A26" s="14"/>
      <c r="B26" s="17" t="s">
        <v>66</v>
      </c>
      <c r="C26" s="12">
        <v>21</v>
      </c>
      <c r="D26" s="13"/>
      <c r="E26" s="13"/>
      <c r="G26" s="14"/>
      <c r="H26" s="17" t="s">
        <v>114</v>
      </c>
      <c r="I26" s="12">
        <v>96</v>
      </c>
      <c r="J26" s="13"/>
      <c r="K26" s="13"/>
    </row>
    <row r="27" spans="1:11" ht="12.75">
      <c r="A27" s="14"/>
      <c r="B27" s="17" t="s">
        <v>115</v>
      </c>
      <c r="C27" s="12">
        <v>22</v>
      </c>
      <c r="D27" s="13"/>
      <c r="E27" s="13"/>
      <c r="G27" s="14"/>
      <c r="H27" s="17" t="s">
        <v>116</v>
      </c>
      <c r="I27" s="12">
        <v>97</v>
      </c>
      <c r="J27" s="13">
        <f>SUM(J28:J31)</f>
        <v>0</v>
      </c>
      <c r="K27" s="13">
        <f>SUM(K28:K31)</f>
        <v>0</v>
      </c>
    </row>
    <row r="28" spans="1:11" ht="12.75">
      <c r="A28" s="14"/>
      <c r="B28" s="17" t="s">
        <v>117</v>
      </c>
      <c r="C28" s="12">
        <v>23</v>
      </c>
      <c r="D28" s="13">
        <f>SUM(D29:D32)</f>
        <v>0</v>
      </c>
      <c r="E28" s="13">
        <f>SUM(E29:E32)</f>
        <v>0</v>
      </c>
      <c r="G28" s="14"/>
      <c r="H28" s="18" t="s">
        <v>118</v>
      </c>
      <c r="I28" s="12">
        <v>98</v>
      </c>
      <c r="J28" s="13"/>
      <c r="K28" s="13"/>
    </row>
    <row r="29" spans="1:11" ht="12.75">
      <c r="A29" s="14"/>
      <c r="B29" s="18" t="s">
        <v>119</v>
      </c>
      <c r="C29" s="12">
        <v>24</v>
      </c>
      <c r="D29" s="13"/>
      <c r="E29" s="13"/>
      <c r="G29" s="14"/>
      <c r="H29" s="18" t="s">
        <v>120</v>
      </c>
      <c r="I29" s="12">
        <v>99</v>
      </c>
      <c r="J29" s="13"/>
      <c r="K29" s="13"/>
    </row>
    <row r="30" spans="1:11" ht="12.75">
      <c r="A30" s="14"/>
      <c r="B30" s="18" t="s">
        <v>121</v>
      </c>
      <c r="C30" s="12">
        <v>25</v>
      </c>
      <c r="D30" s="13"/>
      <c r="E30" s="13"/>
      <c r="G30" s="14"/>
      <c r="H30" s="18" t="s">
        <v>122</v>
      </c>
      <c r="I30" s="12">
        <v>100</v>
      </c>
      <c r="J30" s="13"/>
      <c r="K30" s="13"/>
    </row>
    <row r="31" spans="1:11" ht="12.75">
      <c r="A31" s="14"/>
      <c r="B31" s="18" t="s">
        <v>123</v>
      </c>
      <c r="C31" s="12">
        <v>26</v>
      </c>
      <c r="D31" s="13"/>
      <c r="E31" s="13"/>
      <c r="G31" s="14"/>
      <c r="H31" s="18" t="s">
        <v>124</v>
      </c>
      <c r="I31" s="12">
        <v>101</v>
      </c>
      <c r="J31" s="13"/>
      <c r="K31" s="13"/>
    </row>
    <row r="32" spans="1:11" ht="12.75">
      <c r="A32" s="14"/>
      <c r="B32" s="18" t="s">
        <v>125</v>
      </c>
      <c r="C32" s="12">
        <v>27</v>
      </c>
      <c r="D32" s="13"/>
      <c r="E32" s="13"/>
      <c r="G32" s="14" t="s">
        <v>73</v>
      </c>
      <c r="H32" s="15" t="s">
        <v>126</v>
      </c>
      <c r="I32" s="12">
        <v>102</v>
      </c>
      <c r="J32" s="13">
        <f>SUM(J33:J34,J37:J42,J45:J50)</f>
        <v>93426.21999999999</v>
      </c>
      <c r="K32" s="13">
        <f>SUM(K33:K34,K37:K42,K45:K50)</f>
        <v>115737.58</v>
      </c>
    </row>
    <row r="33" spans="1:11" ht="12.75">
      <c r="A33" s="14"/>
      <c r="B33" s="17" t="s">
        <v>127</v>
      </c>
      <c r="C33" s="12">
        <v>28</v>
      </c>
      <c r="D33" s="13">
        <f>SUM(D34:D37)</f>
        <v>0</v>
      </c>
      <c r="E33" s="13">
        <f>SUM(E34:E37)</f>
        <v>0</v>
      </c>
      <c r="G33" s="14"/>
      <c r="H33" s="17" t="s">
        <v>114</v>
      </c>
      <c r="I33" s="12">
        <v>103</v>
      </c>
      <c r="J33" s="13"/>
      <c r="K33" s="13"/>
    </row>
    <row r="34" spans="1:11" ht="12.75">
      <c r="A34" s="14"/>
      <c r="B34" s="18" t="s">
        <v>119</v>
      </c>
      <c r="C34" s="12">
        <v>29</v>
      </c>
      <c r="D34" s="13"/>
      <c r="E34" s="13"/>
      <c r="G34" s="14"/>
      <c r="H34" s="22" t="s">
        <v>128</v>
      </c>
      <c r="I34" s="12">
        <v>104</v>
      </c>
      <c r="J34" s="13">
        <f>SUM(J35:J36)</f>
        <v>0</v>
      </c>
      <c r="K34" s="13">
        <f>SUM(K35:K36)</f>
        <v>0</v>
      </c>
    </row>
    <row r="35" spans="1:11" ht="12.75">
      <c r="A35" s="14"/>
      <c r="B35" s="18" t="s">
        <v>121</v>
      </c>
      <c r="C35" s="12">
        <v>30</v>
      </c>
      <c r="D35" s="13"/>
      <c r="E35" s="13"/>
      <c r="G35" s="14"/>
      <c r="H35" s="18" t="s">
        <v>129</v>
      </c>
      <c r="I35" s="12">
        <v>105</v>
      </c>
      <c r="J35" s="13"/>
      <c r="K35" s="13"/>
    </row>
    <row r="36" spans="1:11" ht="12.75">
      <c r="A36" s="14"/>
      <c r="B36" s="18" t="s">
        <v>123</v>
      </c>
      <c r="C36" s="12">
        <v>31</v>
      </c>
      <c r="D36" s="13"/>
      <c r="E36" s="13"/>
      <c r="G36" s="14"/>
      <c r="H36" s="18" t="s">
        <v>130</v>
      </c>
      <c r="I36" s="12">
        <v>106</v>
      </c>
      <c r="J36" s="13"/>
      <c r="K36" s="13"/>
    </row>
    <row r="37" spans="1:11" ht="12.75">
      <c r="A37" s="14"/>
      <c r="B37" s="18" t="s">
        <v>125</v>
      </c>
      <c r="C37" s="12">
        <v>32</v>
      </c>
      <c r="D37" s="13"/>
      <c r="E37" s="13"/>
      <c r="G37" s="14"/>
      <c r="H37" s="17" t="s">
        <v>124</v>
      </c>
      <c r="I37" s="12">
        <v>107</v>
      </c>
      <c r="J37" s="13"/>
      <c r="K37" s="13"/>
    </row>
    <row r="38" spans="1:11" ht="12.75">
      <c r="A38" s="14"/>
      <c r="B38" s="17" t="s">
        <v>131</v>
      </c>
      <c r="C38" s="12">
        <v>33</v>
      </c>
      <c r="D38" s="13"/>
      <c r="E38" s="13"/>
      <c r="G38" s="14"/>
      <c r="H38" s="17" t="s">
        <v>116</v>
      </c>
      <c r="I38" s="12">
        <v>108</v>
      </c>
      <c r="J38" s="13"/>
      <c r="K38" s="13"/>
    </row>
    <row r="39" spans="1:11" ht="12.75">
      <c r="A39" s="14" t="s">
        <v>79</v>
      </c>
      <c r="B39" s="15" t="s">
        <v>132</v>
      </c>
      <c r="C39" s="12">
        <v>34</v>
      </c>
      <c r="D39" s="13">
        <f>SUM(D40:D41)</f>
        <v>7056.48</v>
      </c>
      <c r="E39" s="13">
        <f>SUM(E40:E41)</f>
        <v>7056.48</v>
      </c>
      <c r="G39" s="14"/>
      <c r="H39" s="17" t="s">
        <v>118</v>
      </c>
      <c r="I39" s="12">
        <v>109</v>
      </c>
      <c r="J39" s="13">
        <v>2560</v>
      </c>
      <c r="K39" s="13">
        <v>2560</v>
      </c>
    </row>
    <row r="40" spans="1:11" ht="12.75">
      <c r="A40" s="14"/>
      <c r="B40" s="17" t="s">
        <v>133</v>
      </c>
      <c r="C40" s="12">
        <v>35</v>
      </c>
      <c r="D40" s="13"/>
      <c r="E40" s="13"/>
      <c r="G40" s="14"/>
      <c r="H40" s="22" t="s">
        <v>120</v>
      </c>
      <c r="I40" s="12">
        <v>110</v>
      </c>
      <c r="J40" s="13"/>
      <c r="K40" s="13"/>
    </row>
    <row r="41" spans="1:11" ht="12.75">
      <c r="A41" s="14"/>
      <c r="B41" s="17" t="s">
        <v>134</v>
      </c>
      <c r="C41" s="12">
        <v>36</v>
      </c>
      <c r="D41" s="13">
        <v>7056.48</v>
      </c>
      <c r="E41" s="13">
        <v>7056.48</v>
      </c>
      <c r="G41" s="14"/>
      <c r="H41" s="17" t="s">
        <v>122</v>
      </c>
      <c r="I41" s="12">
        <v>111</v>
      </c>
      <c r="J41" s="13"/>
      <c r="K41" s="13"/>
    </row>
    <row r="42" spans="1:11" ht="12.75">
      <c r="A42" s="10" t="s">
        <v>94</v>
      </c>
      <c r="B42" s="11" t="s">
        <v>135</v>
      </c>
      <c r="C42" s="12">
        <v>37</v>
      </c>
      <c r="D42" s="13">
        <f>D43+D49+D62+D79</f>
        <v>143229.84</v>
      </c>
      <c r="E42" s="13">
        <f>E43+E49+E62+E79</f>
        <v>173126.5</v>
      </c>
      <c r="G42" s="14"/>
      <c r="H42" s="22" t="s">
        <v>128</v>
      </c>
      <c r="I42" s="12">
        <v>112</v>
      </c>
      <c r="J42" s="13">
        <f>SUM(J43:J44)</f>
        <v>81811.43</v>
      </c>
      <c r="K42" s="13">
        <f>SUM(K43:K44)</f>
        <v>108665.38</v>
      </c>
    </row>
    <row r="43" spans="1:11" ht="12.75">
      <c r="A43" s="14" t="s">
        <v>65</v>
      </c>
      <c r="B43" s="15" t="s">
        <v>136</v>
      </c>
      <c r="C43" s="12">
        <v>38</v>
      </c>
      <c r="D43" s="13">
        <f>SUM(D44:D48)</f>
        <v>57455.2</v>
      </c>
      <c r="E43" s="13">
        <f>SUM(E44:E48)</f>
        <v>20583.94</v>
      </c>
      <c r="G43" s="14"/>
      <c r="H43" s="18" t="s">
        <v>129</v>
      </c>
      <c r="I43" s="12">
        <v>113</v>
      </c>
      <c r="J43" s="13">
        <v>81811.43</v>
      </c>
      <c r="K43" s="13">
        <v>108665.38</v>
      </c>
    </row>
    <row r="44" spans="1:11" ht="18" customHeight="1">
      <c r="A44" s="14"/>
      <c r="B44" s="17" t="s">
        <v>137</v>
      </c>
      <c r="C44" s="12">
        <v>39</v>
      </c>
      <c r="D44" s="13"/>
      <c r="E44" s="13"/>
      <c r="G44" s="14"/>
      <c r="H44" s="18" t="s">
        <v>130</v>
      </c>
      <c r="I44" s="12">
        <v>114</v>
      </c>
      <c r="J44" s="13" t="s">
        <v>138</v>
      </c>
      <c r="K44" s="13"/>
    </row>
    <row r="45" spans="1:11" ht="12.75">
      <c r="A45" s="14"/>
      <c r="B45" s="17" t="s">
        <v>139</v>
      </c>
      <c r="C45" s="12">
        <v>40</v>
      </c>
      <c r="D45" s="13"/>
      <c r="E45" s="13"/>
      <c r="G45" s="14"/>
      <c r="H45" s="17" t="s">
        <v>140</v>
      </c>
      <c r="I45" s="12">
        <v>115</v>
      </c>
      <c r="J45" s="13"/>
      <c r="K45" s="13"/>
    </row>
    <row r="46" spans="1:11" ht="12.75">
      <c r="A46" s="14"/>
      <c r="B46" s="17" t="s">
        <v>141</v>
      </c>
      <c r="C46" s="12">
        <v>41</v>
      </c>
      <c r="D46" s="13"/>
      <c r="E46" s="13"/>
      <c r="G46" s="14"/>
      <c r="H46" s="17" t="s">
        <v>142</v>
      </c>
      <c r="I46" s="12">
        <v>116</v>
      </c>
      <c r="J46" s="13"/>
      <c r="K46" s="13"/>
    </row>
    <row r="47" spans="1:11" ht="12.75">
      <c r="A47" s="14"/>
      <c r="B47" s="17" t="s">
        <v>143</v>
      </c>
      <c r="C47" s="12">
        <v>42</v>
      </c>
      <c r="D47" s="13">
        <v>57455.2</v>
      </c>
      <c r="E47" s="13">
        <v>20583.94</v>
      </c>
      <c r="G47" s="14"/>
      <c r="H47" s="22" t="s">
        <v>144</v>
      </c>
      <c r="I47" s="12">
        <v>117</v>
      </c>
      <c r="J47" s="13">
        <v>5625.89</v>
      </c>
      <c r="K47" s="23">
        <f>2045+254.2</f>
        <v>2299.2</v>
      </c>
    </row>
    <row r="48" spans="1:11" ht="12.75">
      <c r="A48" s="14"/>
      <c r="B48" s="17" t="s">
        <v>145</v>
      </c>
      <c r="C48" s="12">
        <v>43</v>
      </c>
      <c r="D48" s="13">
        <v>0</v>
      </c>
      <c r="E48" s="13">
        <v>0</v>
      </c>
      <c r="G48" s="14"/>
      <c r="H48" s="17" t="s">
        <v>146</v>
      </c>
      <c r="I48" s="12">
        <v>118</v>
      </c>
      <c r="J48" s="13">
        <v>3428.9</v>
      </c>
      <c r="K48" s="13">
        <v>2213</v>
      </c>
    </row>
    <row r="49" spans="1:11" ht="12.75">
      <c r="A49" s="14" t="s">
        <v>69</v>
      </c>
      <c r="B49" s="15" t="s">
        <v>147</v>
      </c>
      <c r="C49" s="12">
        <v>44</v>
      </c>
      <c r="D49" s="13">
        <f>SUM(D50:D51,D54:D56,D60:D61,D59)</f>
        <v>24727.88</v>
      </c>
      <c r="E49" s="13">
        <f>SUM(E50:E51,E54:E56,E60:E61,E59)</f>
        <v>6707.06</v>
      </c>
      <c r="G49" s="14"/>
      <c r="H49" s="17" t="s">
        <v>124</v>
      </c>
      <c r="I49" s="12">
        <v>119</v>
      </c>
      <c r="J49" s="13">
        <v>0</v>
      </c>
      <c r="K49" s="13">
        <v>0</v>
      </c>
    </row>
    <row r="50" spans="1:11" ht="12.75">
      <c r="A50" s="14"/>
      <c r="B50" s="17" t="s">
        <v>148</v>
      </c>
      <c r="C50" s="12">
        <v>45</v>
      </c>
      <c r="D50" s="13"/>
      <c r="E50" s="13"/>
      <c r="G50" s="14"/>
      <c r="H50" s="17" t="s">
        <v>149</v>
      </c>
      <c r="I50" s="12">
        <v>120</v>
      </c>
      <c r="J50" s="13"/>
      <c r="K50" s="13"/>
    </row>
    <row r="51" spans="1:11" ht="12.75">
      <c r="A51" s="14"/>
      <c r="B51" s="17" t="s">
        <v>150</v>
      </c>
      <c r="C51" s="12">
        <v>46</v>
      </c>
      <c r="D51" s="13">
        <f>SUM(D52:D53)</f>
        <v>0</v>
      </c>
      <c r="E51" s="13">
        <f>SUM(E52:E53)</f>
        <v>0</v>
      </c>
      <c r="G51" s="14" t="s">
        <v>76</v>
      </c>
      <c r="H51" s="15" t="s">
        <v>151</v>
      </c>
      <c r="I51" s="12">
        <v>121</v>
      </c>
      <c r="J51" s="13">
        <f>SUM(J52:J53)</f>
        <v>970.98</v>
      </c>
      <c r="K51" s="13">
        <f>SUM(K52:K53)</f>
        <v>0</v>
      </c>
    </row>
    <row r="52" spans="1:11" ht="12.75">
      <c r="A52" s="14"/>
      <c r="B52" s="18" t="s">
        <v>129</v>
      </c>
      <c r="C52" s="12">
        <v>47</v>
      </c>
      <c r="D52" s="13"/>
      <c r="E52" s="13"/>
      <c r="G52" s="14"/>
      <c r="H52" s="17" t="s">
        <v>152</v>
      </c>
      <c r="I52" s="12">
        <v>122</v>
      </c>
      <c r="J52" s="13"/>
      <c r="K52" s="13"/>
    </row>
    <row r="53" spans="1:11" ht="12.75">
      <c r="A53" s="14"/>
      <c r="B53" s="18" t="s">
        <v>130</v>
      </c>
      <c r="C53" s="12">
        <v>48</v>
      </c>
      <c r="D53" s="13"/>
      <c r="E53" s="13"/>
      <c r="G53" s="14"/>
      <c r="H53" s="17" t="s">
        <v>134</v>
      </c>
      <c r="I53" s="12">
        <v>123</v>
      </c>
      <c r="J53" s="13">
        <f>SUM(J54:J55)</f>
        <v>970.98</v>
      </c>
      <c r="K53" s="13">
        <f>SUM(K54:K55)</f>
        <v>0</v>
      </c>
    </row>
    <row r="54" spans="1:11" ht="12.75">
      <c r="A54" s="14"/>
      <c r="B54" s="17" t="s">
        <v>124</v>
      </c>
      <c r="C54" s="12">
        <v>49</v>
      </c>
      <c r="D54" s="13">
        <v>0</v>
      </c>
      <c r="E54" s="13">
        <v>0</v>
      </c>
      <c r="G54" s="14"/>
      <c r="H54" s="18" t="s">
        <v>153</v>
      </c>
      <c r="I54" s="12">
        <v>124</v>
      </c>
      <c r="J54" s="13"/>
      <c r="K54" s="13"/>
    </row>
    <row r="55" spans="1:11" ht="12.75">
      <c r="A55" s="14"/>
      <c r="B55" s="17" t="s">
        <v>154</v>
      </c>
      <c r="C55" s="12">
        <v>50</v>
      </c>
      <c r="D55" s="13"/>
      <c r="E55" s="13"/>
      <c r="G55" s="14"/>
      <c r="H55" s="18" t="s">
        <v>111</v>
      </c>
      <c r="I55" s="12">
        <v>125</v>
      </c>
      <c r="J55" s="13">
        <v>970.98</v>
      </c>
      <c r="K55" s="13">
        <v>0</v>
      </c>
    </row>
    <row r="56" spans="1:12" ht="12.75">
      <c r="A56" s="14"/>
      <c r="B56" s="17" t="s">
        <v>150</v>
      </c>
      <c r="C56" s="12">
        <v>51</v>
      </c>
      <c r="D56" s="13">
        <f>SUM(D57:D58)</f>
        <v>23346.06</v>
      </c>
      <c r="E56" s="13">
        <f>SUM(E57:E58)</f>
        <v>3507.91</v>
      </c>
      <c r="G56" s="24" t="s">
        <v>155</v>
      </c>
      <c r="H56" s="24"/>
      <c r="I56" s="12">
        <v>126</v>
      </c>
      <c r="J56" s="13">
        <f>J16+J6</f>
        <v>157833.71</v>
      </c>
      <c r="K56" s="13">
        <f>K16+K6</f>
        <v>185027.08000000002</v>
      </c>
      <c r="L56" s="25">
        <f>K56-E80</f>
        <v>0</v>
      </c>
    </row>
    <row r="57" spans="1:5" ht="12.75">
      <c r="A57" s="14"/>
      <c r="B57" s="18" t="s">
        <v>129</v>
      </c>
      <c r="C57" s="12">
        <v>52</v>
      </c>
      <c r="D57" s="13">
        <v>23346.06</v>
      </c>
      <c r="E57" s="13">
        <v>3507.91</v>
      </c>
    </row>
    <row r="58" spans="1:5" ht="12.75">
      <c r="A58" s="14"/>
      <c r="B58" s="18" t="s">
        <v>130</v>
      </c>
      <c r="C58" s="12">
        <v>53</v>
      </c>
      <c r="D58" s="13"/>
      <c r="E58" s="13"/>
    </row>
    <row r="59" spans="1:5" ht="30" customHeight="1">
      <c r="A59" s="14"/>
      <c r="B59" s="22" t="s">
        <v>156</v>
      </c>
      <c r="C59" s="12">
        <v>54</v>
      </c>
      <c r="D59" s="13">
        <v>10.46</v>
      </c>
      <c r="E59" s="23">
        <v>303.8</v>
      </c>
    </row>
    <row r="60" spans="1:5" ht="12.75">
      <c r="A60" s="14"/>
      <c r="B60" s="17" t="s">
        <v>124</v>
      </c>
      <c r="C60" s="12">
        <v>55</v>
      </c>
      <c r="D60" s="13">
        <v>1371.36</v>
      </c>
      <c r="E60" s="13">
        <v>2895.35</v>
      </c>
    </row>
    <row r="61" spans="1:5" ht="12.75">
      <c r="A61" s="14"/>
      <c r="B61" s="17" t="s">
        <v>157</v>
      </c>
      <c r="C61" s="12">
        <v>56</v>
      </c>
      <c r="D61" s="13">
        <v>0</v>
      </c>
      <c r="E61" s="13">
        <v>0</v>
      </c>
    </row>
    <row r="62" spans="1:5" ht="12.75">
      <c r="A62" s="14" t="s">
        <v>73</v>
      </c>
      <c r="B62" s="15" t="s">
        <v>158</v>
      </c>
      <c r="C62" s="12">
        <v>57</v>
      </c>
      <c r="D62" s="13">
        <f>SUM(D63:D64,D74,D78)</f>
        <v>49576.23</v>
      </c>
      <c r="E62" s="13">
        <f>SUM(E63:E64,E74,E78)</f>
        <v>111501.26</v>
      </c>
    </row>
    <row r="63" spans="1:5" ht="12.75">
      <c r="A63" s="14"/>
      <c r="B63" s="17" t="s">
        <v>159</v>
      </c>
      <c r="C63" s="12">
        <v>58</v>
      </c>
      <c r="D63" s="13"/>
      <c r="E63" s="13"/>
    </row>
    <row r="64" spans="1:5" ht="12.75">
      <c r="A64" s="14"/>
      <c r="B64" s="17" t="s">
        <v>117</v>
      </c>
      <c r="C64" s="12">
        <v>59</v>
      </c>
      <c r="D64" s="13">
        <f>SUM(D65:D68)</f>
        <v>0</v>
      </c>
      <c r="E64" s="13">
        <f>SUM(E65:E68)</f>
        <v>0</v>
      </c>
    </row>
    <row r="65" spans="1:5" ht="12.75">
      <c r="A65" s="14"/>
      <c r="B65" s="18" t="s">
        <v>119</v>
      </c>
      <c r="C65" s="12">
        <v>60</v>
      </c>
      <c r="D65" s="13"/>
      <c r="E65" s="13"/>
    </row>
    <row r="66" spans="1:5" ht="12.75">
      <c r="A66" s="14"/>
      <c r="B66" s="18" t="s">
        <v>121</v>
      </c>
      <c r="C66" s="12">
        <v>61</v>
      </c>
      <c r="D66" s="13"/>
      <c r="E66" s="13"/>
    </row>
    <row r="67" spans="1:5" ht="12.75">
      <c r="A67" s="14"/>
      <c r="B67" s="18" t="s">
        <v>123</v>
      </c>
      <c r="C67" s="12">
        <v>62</v>
      </c>
      <c r="D67" s="13"/>
      <c r="E67" s="13"/>
    </row>
    <row r="68" spans="1:8" ht="12.75">
      <c r="A68" s="14"/>
      <c r="B68" s="18" t="s">
        <v>160</v>
      </c>
      <c r="C68" s="12">
        <v>63</v>
      </c>
      <c r="D68" s="13"/>
      <c r="E68" s="13"/>
      <c r="H68" t="s">
        <v>161</v>
      </c>
    </row>
    <row r="69" spans="1:5" ht="12.75">
      <c r="A69" s="14"/>
      <c r="B69" s="17" t="s">
        <v>127</v>
      </c>
      <c r="C69" s="12">
        <v>64</v>
      </c>
      <c r="D69" s="13">
        <f>SUM(D70:D73)</f>
        <v>0</v>
      </c>
      <c r="E69" s="13">
        <f>SUM(E70:E73)</f>
        <v>0</v>
      </c>
    </row>
    <row r="70" spans="1:10" ht="12.75">
      <c r="A70" s="14"/>
      <c r="B70" s="18" t="s">
        <v>119</v>
      </c>
      <c r="C70" s="12">
        <v>65</v>
      </c>
      <c r="D70" s="13"/>
      <c r="E70" s="13"/>
      <c r="H70" s="26" t="s">
        <v>162</v>
      </c>
      <c r="J70" s="26" t="s">
        <v>163</v>
      </c>
    </row>
    <row r="71" spans="1:5" ht="12.75">
      <c r="A71" s="14"/>
      <c r="B71" s="18" t="s">
        <v>121</v>
      </c>
      <c r="C71" s="12">
        <v>66</v>
      </c>
      <c r="D71" s="13"/>
      <c r="E71" s="13"/>
    </row>
    <row r="72" spans="1:5" ht="12.75">
      <c r="A72" s="14"/>
      <c r="B72" s="18" t="s">
        <v>123</v>
      </c>
      <c r="C72" s="12">
        <v>67</v>
      </c>
      <c r="D72" s="13"/>
      <c r="E72" s="13"/>
    </row>
    <row r="73" spans="1:5" ht="12.75">
      <c r="A73" s="14"/>
      <c r="B73" s="18" t="s">
        <v>160</v>
      </c>
      <c r="C73" s="12">
        <v>68</v>
      </c>
      <c r="D73" s="13"/>
      <c r="E73" s="13"/>
    </row>
    <row r="74" spans="1:5" ht="12.75">
      <c r="A74" s="14"/>
      <c r="B74" s="17" t="s">
        <v>164</v>
      </c>
      <c r="C74" s="12">
        <v>69</v>
      </c>
      <c r="D74" s="13">
        <f>SUM(D75:D77)</f>
        <v>49576.23</v>
      </c>
      <c r="E74" s="13">
        <f>SUM(E75:E77)</f>
        <v>111501.26</v>
      </c>
    </row>
    <row r="75" spans="1:5" ht="12.75">
      <c r="A75" s="14"/>
      <c r="B75" s="18" t="s">
        <v>165</v>
      </c>
      <c r="C75" s="12">
        <v>70</v>
      </c>
      <c r="D75" s="13">
        <v>49576.23</v>
      </c>
      <c r="E75" s="13">
        <f>1173.78+3938.12+92733.48+15705.88-2050</f>
        <v>111501.26</v>
      </c>
    </row>
    <row r="76" spans="1:8" ht="12.75">
      <c r="A76" s="14"/>
      <c r="B76" s="18" t="s">
        <v>166</v>
      </c>
      <c r="C76" s="12">
        <v>71</v>
      </c>
      <c r="D76" s="13"/>
      <c r="E76" s="13"/>
      <c r="H76" t="s">
        <v>167</v>
      </c>
    </row>
    <row r="77" spans="1:8" ht="12.75">
      <c r="A77" s="14"/>
      <c r="B77" s="18" t="s">
        <v>168</v>
      </c>
      <c r="C77" s="12">
        <v>72</v>
      </c>
      <c r="D77" s="13"/>
      <c r="E77" s="13"/>
      <c r="H77" t="s">
        <v>169</v>
      </c>
    </row>
    <row r="78" spans="1:5" ht="12.75">
      <c r="A78" s="14"/>
      <c r="B78" s="17" t="s">
        <v>170</v>
      </c>
      <c r="C78" s="12">
        <v>73</v>
      </c>
      <c r="D78" s="13"/>
      <c r="E78" s="13"/>
    </row>
    <row r="79" spans="1:5" ht="12.75">
      <c r="A79" s="14" t="s">
        <v>76</v>
      </c>
      <c r="B79" s="15" t="s">
        <v>171</v>
      </c>
      <c r="C79" s="12">
        <v>74</v>
      </c>
      <c r="D79" s="13">
        <v>11470.53</v>
      </c>
      <c r="E79" s="13">
        <v>34334.24</v>
      </c>
    </row>
    <row r="80" spans="1:5" ht="12.75" customHeight="1">
      <c r="A80" s="27" t="s">
        <v>172</v>
      </c>
      <c r="B80" s="27"/>
      <c r="C80" s="12">
        <v>75</v>
      </c>
      <c r="D80" s="13">
        <f>D42+D6</f>
        <v>157833.7</v>
      </c>
      <c r="E80" s="13">
        <f>E42+E6</f>
        <v>185027.08</v>
      </c>
    </row>
    <row r="95" spans="1:5" ht="12.75">
      <c r="A95" s="28"/>
      <c r="B95" s="28"/>
      <c r="C95" s="28"/>
      <c r="D95" s="29"/>
      <c r="E95" s="29"/>
    </row>
    <row r="96" spans="1:5" ht="12.75">
      <c r="A96" s="28"/>
      <c r="B96" s="28"/>
      <c r="C96" s="28"/>
      <c r="D96" s="30"/>
      <c r="E96" s="30"/>
    </row>
    <row r="97" spans="1:5" ht="12.75">
      <c r="A97" s="29"/>
      <c r="B97" s="29"/>
      <c r="C97" s="29"/>
      <c r="D97" s="29"/>
      <c r="E97" s="29"/>
    </row>
    <row r="98" spans="1:5" ht="12.75">
      <c r="A98" s="31"/>
      <c r="B98" s="31"/>
      <c r="C98" s="30"/>
      <c r="D98" s="30"/>
      <c r="E98" s="30"/>
    </row>
    <row r="99" spans="1:5" ht="12.75">
      <c r="A99" s="30"/>
      <c r="B99" s="32"/>
      <c r="C99" s="30"/>
      <c r="D99" s="30"/>
      <c r="E99" s="30"/>
    </row>
    <row r="100" spans="1:5" ht="12.75">
      <c r="A100" s="30"/>
      <c r="B100" s="32"/>
      <c r="C100" s="30"/>
      <c r="D100" s="30"/>
      <c r="E100" s="30"/>
    </row>
    <row r="101" spans="1:5" ht="12.75">
      <c r="A101" s="30"/>
      <c r="B101" s="32"/>
      <c r="C101" s="30"/>
      <c r="D101" s="30"/>
      <c r="E101" s="30"/>
    </row>
    <row r="102" spans="1:5" ht="12.75">
      <c r="A102" s="30"/>
      <c r="B102" s="32"/>
      <c r="C102" s="30"/>
      <c r="D102" s="30"/>
      <c r="E102" s="30"/>
    </row>
    <row r="103" spans="1:5" ht="12.75">
      <c r="A103" s="30"/>
      <c r="B103" s="32"/>
      <c r="C103" s="30"/>
      <c r="D103" s="30"/>
      <c r="E103" s="30"/>
    </row>
    <row r="104" spans="1:5" ht="12.75">
      <c r="A104" s="30"/>
      <c r="B104" s="32"/>
      <c r="C104" s="30"/>
      <c r="D104" s="30"/>
      <c r="E104" s="30"/>
    </row>
    <row r="105" spans="1:5" ht="12.75">
      <c r="A105" s="30"/>
      <c r="B105" s="32"/>
      <c r="C105" s="30"/>
      <c r="D105" s="30"/>
      <c r="E105" s="30"/>
    </row>
    <row r="106" spans="1:5" ht="12.75">
      <c r="A106" s="30"/>
      <c r="B106" s="32"/>
      <c r="C106" s="30"/>
      <c r="D106" s="30"/>
      <c r="E106" s="30"/>
    </row>
    <row r="107" spans="1:5" ht="12.75">
      <c r="A107" s="30"/>
      <c r="B107" s="32"/>
      <c r="C107" s="30"/>
      <c r="D107" s="30"/>
      <c r="E107" s="30"/>
    </row>
    <row r="108" spans="1:5" ht="12.75">
      <c r="A108" s="31"/>
      <c r="B108" s="33"/>
      <c r="C108" s="30"/>
      <c r="D108" s="30"/>
      <c r="E108" s="30"/>
    </row>
    <row r="109" spans="1:5" ht="12.75">
      <c r="A109" s="30"/>
      <c r="B109" s="34"/>
      <c r="C109" s="30"/>
      <c r="D109" s="30"/>
      <c r="E109" s="30"/>
    </row>
    <row r="110" spans="1:5" ht="12.75">
      <c r="A110" s="30"/>
      <c r="B110" s="35"/>
      <c r="C110" s="30"/>
      <c r="D110" s="30"/>
      <c r="E110" s="30"/>
    </row>
    <row r="111" spans="1:5" ht="12.75">
      <c r="A111" s="30"/>
      <c r="B111" s="35"/>
      <c r="C111" s="30"/>
      <c r="D111" s="30"/>
      <c r="E111" s="30"/>
    </row>
    <row r="112" spans="1:5" ht="12.75">
      <c r="A112" s="30"/>
      <c r="B112" s="36"/>
      <c r="C112" s="30"/>
      <c r="D112" s="30"/>
      <c r="E112" s="30"/>
    </row>
    <row r="113" spans="1:5" ht="12.75">
      <c r="A113" s="30"/>
      <c r="B113" s="36"/>
      <c r="C113" s="30"/>
      <c r="D113" s="30"/>
      <c r="E113" s="30"/>
    </row>
    <row r="114" spans="1:5" ht="12.75">
      <c r="A114" s="30"/>
      <c r="B114" s="35"/>
      <c r="C114" s="30"/>
      <c r="D114" s="30"/>
      <c r="E114" s="30"/>
    </row>
    <row r="115" spans="1:5" ht="12.75">
      <c r="A115" s="30"/>
      <c r="B115" s="36"/>
      <c r="C115" s="30"/>
      <c r="D115" s="30"/>
      <c r="E115" s="30"/>
    </row>
    <row r="116" spans="1:5" ht="12.75">
      <c r="A116" s="30"/>
      <c r="B116" s="36"/>
      <c r="C116" s="30"/>
      <c r="D116" s="30"/>
      <c r="E116" s="30"/>
    </row>
    <row r="117" spans="1:5" ht="12.75">
      <c r="A117" s="30"/>
      <c r="B117" s="37"/>
      <c r="C117" s="30"/>
      <c r="D117" s="30"/>
      <c r="E117" s="30"/>
    </row>
    <row r="118" spans="1:5" ht="12.75">
      <c r="A118" s="30"/>
      <c r="B118" s="35"/>
      <c r="C118" s="30"/>
      <c r="D118" s="30"/>
      <c r="E118" s="30"/>
    </row>
    <row r="119" spans="1:5" ht="12.75">
      <c r="A119" s="30"/>
      <c r="B119" s="35"/>
      <c r="C119" s="30"/>
      <c r="D119" s="30"/>
      <c r="E119" s="30"/>
    </row>
    <row r="120" spans="1:5" ht="12.75">
      <c r="A120" s="30"/>
      <c r="B120" s="36"/>
      <c r="C120" s="30"/>
      <c r="D120" s="30"/>
      <c r="E120" s="30"/>
    </row>
    <row r="121" spans="1:5" ht="12.75">
      <c r="A121" s="30"/>
      <c r="B121" s="36"/>
      <c r="C121" s="30"/>
      <c r="D121" s="30"/>
      <c r="E121" s="30"/>
    </row>
    <row r="122" spans="1:5" ht="12.75">
      <c r="A122" s="30"/>
      <c r="B122" s="36"/>
      <c r="C122" s="30"/>
      <c r="D122" s="30"/>
      <c r="E122" s="30"/>
    </row>
    <row r="123" spans="1:5" ht="12.75">
      <c r="A123" s="30"/>
      <c r="B123" s="36"/>
      <c r="C123" s="30"/>
      <c r="D123" s="30"/>
      <c r="E123" s="30"/>
    </row>
    <row r="124" spans="1:5" ht="12.75">
      <c r="A124" s="30"/>
      <c r="B124" s="37"/>
      <c r="C124" s="30"/>
      <c r="D124" s="30"/>
      <c r="E124" s="30"/>
    </row>
    <row r="125" spans="1:5" ht="12.75">
      <c r="A125" s="30"/>
      <c r="B125" s="35"/>
      <c r="C125" s="30"/>
      <c r="D125" s="30"/>
      <c r="E125" s="30"/>
    </row>
    <row r="126" spans="1:5" ht="12.75">
      <c r="A126" s="30"/>
      <c r="B126" s="35"/>
      <c r="C126" s="30"/>
      <c r="D126" s="30"/>
      <c r="E126" s="30"/>
    </row>
    <row r="127" spans="1:5" ht="12.75">
      <c r="A127" s="30"/>
      <c r="B127" s="36"/>
      <c r="C127" s="30"/>
      <c r="D127" s="30"/>
      <c r="E127" s="30"/>
    </row>
    <row r="128" spans="1:5" ht="12.75">
      <c r="A128" s="30"/>
      <c r="B128" s="36"/>
      <c r="C128" s="30"/>
      <c r="D128" s="30"/>
      <c r="E128" s="30"/>
    </row>
    <row r="129" spans="1:5" ht="12.75">
      <c r="A129" s="30"/>
      <c r="B129" s="35"/>
      <c r="C129" s="30"/>
      <c r="D129" s="30"/>
      <c r="E129" s="30"/>
    </row>
    <row r="130" spans="1:5" ht="12.75">
      <c r="A130" s="30"/>
      <c r="B130" s="35"/>
      <c r="C130" s="30"/>
      <c r="D130" s="30"/>
      <c r="E130" s="30"/>
    </row>
    <row r="131" spans="1:5" ht="12.75">
      <c r="A131" s="30"/>
      <c r="B131" s="35"/>
      <c r="C131" s="30"/>
      <c r="D131" s="30"/>
      <c r="E131" s="30"/>
    </row>
    <row r="132" spans="1:5" ht="12.75">
      <c r="A132" s="30"/>
      <c r="B132" s="35"/>
      <c r="C132" s="30"/>
      <c r="D132" s="30"/>
      <c r="E132" s="30"/>
    </row>
    <row r="133" spans="1:5" ht="12.75">
      <c r="A133" s="30"/>
      <c r="B133" s="35"/>
      <c r="C133" s="30"/>
      <c r="D133" s="30"/>
      <c r="E133" s="30"/>
    </row>
    <row r="134" spans="1:5" ht="12.75">
      <c r="A134" s="30"/>
      <c r="B134" s="35"/>
      <c r="C134" s="30"/>
      <c r="D134" s="30"/>
      <c r="E134" s="30"/>
    </row>
    <row r="135" spans="1:5" ht="12.75">
      <c r="A135" s="30"/>
      <c r="B135" s="36"/>
      <c r="C135" s="30"/>
      <c r="D135" s="30"/>
      <c r="E135" s="30"/>
    </row>
    <row r="136" spans="1:5" ht="12.75">
      <c r="A136" s="30"/>
      <c r="B136" s="36"/>
      <c r="C136" s="30"/>
      <c r="D136" s="30"/>
      <c r="E136" s="30"/>
    </row>
    <row r="137" spans="1:5" ht="12.75">
      <c r="A137" s="30"/>
      <c r="B137" s="35"/>
      <c r="C137" s="30"/>
      <c r="D137" s="30"/>
      <c r="E137" s="30"/>
    </row>
    <row r="138" spans="1:5" ht="12.75">
      <c r="A138" s="30"/>
      <c r="B138" s="35"/>
      <c r="C138" s="30"/>
      <c r="D138" s="30"/>
      <c r="E138" s="30"/>
    </row>
    <row r="139" spans="1:5" ht="12.75">
      <c r="A139" s="30"/>
      <c r="B139" s="38"/>
      <c r="C139" s="30"/>
      <c r="D139" s="30"/>
      <c r="E139" s="30"/>
    </row>
    <row r="140" spans="1:5" ht="12.75">
      <c r="A140" s="30"/>
      <c r="B140" s="35"/>
      <c r="C140" s="30"/>
      <c r="D140" s="30"/>
      <c r="E140" s="30"/>
    </row>
    <row r="141" spans="1:5" ht="12.75">
      <c r="A141" s="30"/>
      <c r="B141" s="35"/>
      <c r="C141" s="30"/>
      <c r="D141" s="30"/>
      <c r="E141" s="30"/>
    </row>
    <row r="142" spans="1:5" ht="12.75">
      <c r="A142" s="30"/>
      <c r="B142" s="35"/>
      <c r="C142" s="30"/>
      <c r="D142" s="30"/>
      <c r="E142" s="30"/>
    </row>
    <row r="143" spans="1:5" ht="12.75">
      <c r="A143" s="30"/>
      <c r="B143" s="37"/>
      <c r="C143" s="30"/>
      <c r="D143" s="30"/>
      <c r="E143" s="30"/>
    </row>
    <row r="144" spans="1:5" ht="12.75">
      <c r="A144" s="30"/>
      <c r="B144" s="35"/>
      <c r="C144" s="30"/>
      <c r="D144" s="30"/>
      <c r="E144" s="30"/>
    </row>
    <row r="145" spans="1:5" ht="12.75">
      <c r="A145" s="30"/>
      <c r="B145" s="35"/>
      <c r="C145" s="30"/>
      <c r="D145" s="30"/>
      <c r="E145" s="30"/>
    </row>
    <row r="146" spans="1:5" ht="12.75">
      <c r="A146" s="30"/>
      <c r="B146" s="36"/>
      <c r="C146" s="30"/>
      <c r="D146" s="30"/>
      <c r="E146" s="30"/>
    </row>
    <row r="147" spans="1:5" ht="12.75">
      <c r="A147" s="30"/>
      <c r="B147" s="36"/>
      <c r="C147" s="30"/>
      <c r="D147" s="30"/>
      <c r="E147" s="30"/>
    </row>
    <row r="148" spans="1:5" ht="12.75">
      <c r="A148" s="31"/>
      <c r="B148" s="31"/>
      <c r="C148" s="30"/>
      <c r="D148" s="30"/>
      <c r="E148" s="30"/>
    </row>
  </sheetData>
  <sheetProtection selectLockedCells="1" selectUnlockedCells="1"/>
  <mergeCells count="13">
    <mergeCell ref="A1:K1"/>
    <mergeCell ref="A3:C4"/>
    <mergeCell ref="D3:E3"/>
    <mergeCell ref="G3:I4"/>
    <mergeCell ref="J3:K3"/>
    <mergeCell ref="A5:C5"/>
    <mergeCell ref="G5:I5"/>
    <mergeCell ref="G56:H56"/>
    <mergeCell ref="A80:B80"/>
    <mergeCell ref="A95:C96"/>
    <mergeCell ref="D95:E95"/>
    <mergeCell ref="A97:C97"/>
    <mergeCell ref="A148:B148"/>
  </mergeCells>
  <printOptions/>
  <pageMargins left="0.3541666666666667" right="0.3541666666666667" top="0.39375" bottom="0.39375" header="0.5118055555555555" footer="0.5118055555555555"/>
  <pageSetup horizontalDpi="300" verticalDpi="300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Maniszewska</dc:creator>
  <cp:keywords/>
  <dc:description/>
  <cp:lastModifiedBy>Magdalena Maniszewska</cp:lastModifiedBy>
  <dcterms:created xsi:type="dcterms:W3CDTF">2012-06-28T10:44:28Z</dcterms:created>
  <dcterms:modified xsi:type="dcterms:W3CDTF">2014-06-30T13:59:55Z</dcterms:modified>
  <cp:category/>
  <cp:version/>
  <cp:contentType/>
  <cp:contentStatus/>
</cp:coreProperties>
</file>